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 EXCEL WORKSHEETS\2023 Worksheets\"/>
    </mc:Choice>
  </mc:AlternateContent>
  <xr:revisionPtr revIDLastSave="0" documentId="13_ncr:1_{DBA4C797-92EC-4055-9188-2C8B3370AD9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art-time Staff" sheetId="1" r:id="rId1"/>
    <sheet name="Full time Staff" sheetId="2" r:id="rId2"/>
    <sheet name="Federal Progra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10" i="2"/>
  <c r="B9" i="2"/>
  <c r="B9" i="3"/>
  <c r="B8" i="3"/>
  <c r="B8" i="2"/>
  <c r="B6" i="3"/>
  <c r="B30" i="1"/>
  <c r="B31" i="1" s="1"/>
  <c r="B20" i="1"/>
  <c r="B21" i="1"/>
  <c r="B22" i="1" s="1"/>
  <c r="B12" i="1"/>
  <c r="B13" i="1" s="1"/>
  <c r="B6" i="2"/>
  <c r="B23" i="1" l="1"/>
  <c r="B11" i="2"/>
  <c r="B12" i="2" s="1"/>
  <c r="B13" i="2" s="1"/>
  <c r="B11" i="3"/>
  <c r="B12" i="3" s="1"/>
  <c r="B13" i="3" l="1"/>
  <c r="B14" i="3"/>
</calcChain>
</file>

<file path=xl/sharedStrings.xml><?xml version="1.0" encoding="utf-8"?>
<sst xmlns="http://schemas.openxmlformats.org/spreadsheetml/2006/main" count="45" uniqueCount="26">
  <si>
    <t>Salary (you enter)</t>
  </si>
  <si>
    <t>TRS</t>
  </si>
  <si>
    <t>TRS FEES</t>
  </si>
  <si>
    <t>TOTAL COST</t>
  </si>
  <si>
    <t>Life Ins</t>
  </si>
  <si>
    <t>Dental Insurance</t>
  </si>
  <si>
    <t>Health Insurance</t>
  </si>
  <si>
    <t>as these figures will not be correct</t>
  </si>
  <si>
    <t>FICA (Social Security &amp; Medicare)</t>
  </si>
  <si>
    <t>Express Charges 27%</t>
  </si>
  <si>
    <t>beyond payroll</t>
  </si>
  <si>
    <t>Health and Dental may increase for December and</t>
  </si>
  <si>
    <t>Full-time Staff FEDERAL PROGRAM Worksheet</t>
  </si>
  <si>
    <t>401a Match</t>
  </si>
  <si>
    <t>TR Fed Match 8%</t>
  </si>
  <si>
    <t>EXPRESS Personnel - For NON Teacher Retirement members</t>
  </si>
  <si>
    <t xml:space="preserve">NWTC Personnel - For TRS Members &amp; TRS Retirees </t>
  </si>
  <si>
    <t>PART-TIME Payroll Worksheet FY 2023</t>
  </si>
  <si>
    <t>NWTC Personnel - For NON TRS members who will drive NWTC Vehicles for Part-time Work for BIS/ACD/SAFETY/DRIVING FOR SLC, etc</t>
  </si>
  <si>
    <t>Choose the group that best describes the employee's situation</t>
  </si>
  <si>
    <t>FULLTIME Payroll Worksheet FY 2023</t>
  </si>
  <si>
    <t>a Federal Program please see Ashlee for more info</t>
  </si>
  <si>
    <t>NOTE:  If the person you hire is a retiree or will work in</t>
  </si>
  <si>
    <t>FEDERAL PROGRAM Payroll Worksheet FY 2023</t>
  </si>
  <si>
    <t>Only enter the salary amount - all other cells are formulas</t>
  </si>
  <si>
    <t>Please note that full-time NW Tech employees, TRS Members, and Retirees will still be paid from NWTC payroll - not Express - so use the part below for NW Tech Staff/TRS Members/Retirees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</si>
</sst>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22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/>
    <xf numFmtId="4" fontId="3" fillId="2" borderId="0" xfId="0" applyNumberFormat="1" applyFont="1" applyFill="1"/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6" fillId="0" borderId="0" xfId="0" applyFont="1"/>
    <xf numFmtId="164" fontId="0" fillId="0" borderId="0" xfId="0" applyNumberFormat="1"/>
    <xf numFmtId="0" fontId="5" fillId="0" borderId="0" xfId="0" applyFont="1"/>
    <xf numFmtId="4" fontId="3" fillId="0" borderId="0" xfId="0" applyNumberFormat="1" applyFont="1"/>
    <xf numFmtId="0" fontId="4" fillId="0" borderId="0" xfId="0" applyFont="1"/>
    <xf numFmtId="0" fontId="8" fillId="0" borderId="0" xfId="0" applyFont="1"/>
    <xf numFmtId="0" fontId="0" fillId="3" borderId="0" xfId="0" applyFill="1"/>
    <xf numFmtId="0" fontId="6" fillId="4" borderId="0" xfId="0" applyFont="1" applyFill="1"/>
    <xf numFmtId="4" fontId="0" fillId="4" borderId="1" xfId="0" applyNumberFormat="1" applyFill="1" applyBorder="1"/>
    <xf numFmtId="0" fontId="0" fillId="4" borderId="0" xfId="0" applyFill="1" applyAlignment="1">
      <alignment horizontal="right"/>
    </xf>
    <xf numFmtId="4" fontId="5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5" borderId="0" xfId="0" applyFill="1"/>
    <xf numFmtId="0" fontId="2" fillId="3" borderId="0" xfId="0" applyFont="1" applyFill="1"/>
    <xf numFmtId="0" fontId="2" fillId="3" borderId="0" xfId="0" applyFont="1" applyFill="1" applyAlignment="1">
      <alignment horizontal="left"/>
    </xf>
    <xf numFmtId="4" fontId="0" fillId="3" borderId="0" xfId="0" applyNumberFormat="1" applyFill="1"/>
    <xf numFmtId="0" fontId="7" fillId="3" borderId="0" xfId="0" applyFont="1" applyFill="1"/>
    <xf numFmtId="4" fontId="5" fillId="0" borderId="0" xfId="0" applyNumberFormat="1" applyFont="1"/>
    <xf numFmtId="0" fontId="5" fillId="4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99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3"/>
  <sheetViews>
    <sheetView tabSelected="1" zoomScaleNormal="100" workbookViewId="0">
      <selection activeCell="B30" sqref="B30"/>
    </sheetView>
  </sheetViews>
  <sheetFormatPr defaultRowHeight="13.2" x14ac:dyDescent="0.25"/>
  <cols>
    <col min="1" max="1" width="30" customWidth="1"/>
    <col min="2" max="2" width="12.6640625" customWidth="1"/>
    <col min="6" max="6" width="11.33203125" customWidth="1"/>
    <col min="9" max="9" width="9.109375" customWidth="1"/>
    <col min="10" max="10" width="16.33203125" customWidth="1"/>
  </cols>
  <sheetData>
    <row r="1" spans="1:16" ht="28.2" x14ac:dyDescent="0.5">
      <c r="A1" s="14" t="s">
        <v>17</v>
      </c>
    </row>
    <row r="2" spans="1:16" ht="17.399999999999999" x14ac:dyDescent="0.3">
      <c r="A2" s="2"/>
    </row>
    <row r="3" spans="1:16" ht="17.399999999999999" x14ac:dyDescent="0.3">
      <c r="A3" s="2" t="s">
        <v>19</v>
      </c>
      <c r="B3" s="11"/>
      <c r="C3" s="11"/>
    </row>
    <row r="4" spans="1:16" ht="15" x14ac:dyDescent="0.25">
      <c r="A4" s="32" t="s">
        <v>24</v>
      </c>
      <c r="B4" s="33"/>
      <c r="C4" s="33"/>
    </row>
    <row r="5" spans="1:16" ht="17.399999999999999" x14ac:dyDescent="0.3">
      <c r="A5" s="2"/>
      <c r="B5" s="11"/>
      <c r="C5" s="11"/>
    </row>
    <row r="7" spans="1:16" ht="3" customHeight="1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7.399999999999999" x14ac:dyDescent="0.3">
      <c r="A8" s="23" t="s">
        <v>15</v>
      </c>
      <c r="B8" s="15"/>
      <c r="C8" s="15"/>
      <c r="D8" s="15"/>
      <c r="E8" s="15"/>
      <c r="F8" s="15"/>
    </row>
    <row r="9" spans="1:16" x14ac:dyDescent="0.25">
      <c r="A9" s="11" t="s">
        <v>25</v>
      </c>
    </row>
    <row r="10" spans="1:16" x14ac:dyDescent="0.25">
      <c r="A10" s="11"/>
    </row>
    <row r="11" spans="1:16" ht="15.6" x14ac:dyDescent="0.3">
      <c r="A11" s="3" t="s">
        <v>0</v>
      </c>
      <c r="B11" s="4">
        <v>0</v>
      </c>
    </row>
    <row r="12" spans="1:16" x14ac:dyDescent="0.25">
      <c r="A12" s="16" t="s">
        <v>9</v>
      </c>
      <c r="B12" s="17">
        <f>B11*27%</f>
        <v>0</v>
      </c>
    </row>
    <row r="13" spans="1:16" x14ac:dyDescent="0.25">
      <c r="A13" s="18" t="s">
        <v>3</v>
      </c>
      <c r="B13" s="19">
        <f>SUM(B11:B12)</f>
        <v>0</v>
      </c>
    </row>
    <row r="14" spans="1:16" x14ac:dyDescent="0.25">
      <c r="A14" s="5"/>
      <c r="B14" s="27"/>
    </row>
    <row r="15" spans="1:16" ht="15.6" x14ac:dyDescent="0.3">
      <c r="A15" s="5"/>
      <c r="B15" s="1"/>
      <c r="C15" s="6"/>
      <c r="D15" s="6"/>
      <c r="E15" s="6"/>
      <c r="F15" s="6"/>
      <c r="G15" s="6"/>
      <c r="H15" s="6"/>
      <c r="I15" s="6"/>
    </row>
    <row r="16" spans="1:16" ht="3" customHeight="1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ht="17.399999999999999" x14ac:dyDescent="0.3">
      <c r="A17" s="24" t="s">
        <v>16</v>
      </c>
      <c r="B17" s="25"/>
      <c r="C17" s="26"/>
      <c r="D17" s="26"/>
      <c r="E17" s="26"/>
      <c r="F17" s="6"/>
      <c r="G17" s="6"/>
      <c r="H17" s="6"/>
      <c r="I17" s="6"/>
    </row>
    <row r="18" spans="1:16" x14ac:dyDescent="0.25">
      <c r="A18" s="29"/>
      <c r="B18" s="30"/>
    </row>
    <row r="19" spans="1:16" s="3" customFormat="1" ht="15.6" x14ac:dyDescent="0.3">
      <c r="A19" s="3" t="s">
        <v>0</v>
      </c>
      <c r="B19" s="4">
        <v>0</v>
      </c>
    </row>
    <row r="20" spans="1:16" x14ac:dyDescent="0.25">
      <c r="A20" s="20" t="s">
        <v>8</v>
      </c>
      <c r="B20" s="21">
        <f>B19*7.65%</f>
        <v>0</v>
      </c>
    </row>
    <row r="21" spans="1:16" x14ac:dyDescent="0.25">
      <c r="A21" s="20" t="s">
        <v>1</v>
      </c>
      <c r="B21" s="21">
        <f>B19*0.075269</f>
        <v>0</v>
      </c>
    </row>
    <row r="22" spans="1:16" x14ac:dyDescent="0.25">
      <c r="A22" s="20" t="s">
        <v>2</v>
      </c>
      <c r="B22" s="17">
        <f>SUM(B19+B21)*9.5%</f>
        <v>0</v>
      </c>
    </row>
    <row r="23" spans="1:16" x14ac:dyDescent="0.25">
      <c r="A23" s="18" t="s">
        <v>3</v>
      </c>
      <c r="B23" s="19">
        <f>SUM(B19:B22)</f>
        <v>0</v>
      </c>
    </row>
    <row r="24" spans="1:16" x14ac:dyDescent="0.25">
      <c r="A24" s="5"/>
      <c r="B24" s="27"/>
    </row>
    <row r="25" spans="1:16" x14ac:dyDescent="0.25">
      <c r="A25" s="5"/>
      <c r="B25" s="1"/>
    </row>
    <row r="26" spans="1:16" ht="3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t="17.399999999999999" x14ac:dyDescent="0.3">
      <c r="A27" s="24" t="s">
        <v>18</v>
      </c>
      <c r="B27" s="25"/>
      <c r="C27" s="25"/>
      <c r="D27" s="2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5.6" x14ac:dyDescent="0.3">
      <c r="A28" s="29"/>
      <c r="B28" s="30"/>
      <c r="C28" s="8"/>
      <c r="D28" s="8"/>
      <c r="E28" s="6"/>
      <c r="F28" s="6"/>
      <c r="G28" s="6"/>
    </row>
    <row r="29" spans="1:16" ht="15.6" x14ac:dyDescent="0.3">
      <c r="A29" s="3" t="s">
        <v>0</v>
      </c>
      <c r="B29" s="4">
        <v>0</v>
      </c>
      <c r="C29" s="8"/>
      <c r="D29" s="8"/>
      <c r="E29" s="6"/>
      <c r="F29" s="6"/>
      <c r="G29" s="6"/>
    </row>
    <row r="30" spans="1:16" x14ac:dyDescent="0.25">
      <c r="A30" s="20" t="s">
        <v>8</v>
      </c>
      <c r="B30" s="17">
        <f>B29*7.65%</f>
        <v>0</v>
      </c>
      <c r="C30" s="1"/>
      <c r="D30" s="1"/>
    </row>
    <row r="31" spans="1:16" x14ac:dyDescent="0.25">
      <c r="A31" s="18" t="s">
        <v>3</v>
      </c>
      <c r="B31" s="19">
        <f>SUM(B29:B30)</f>
        <v>0</v>
      </c>
      <c r="C31" s="1"/>
      <c r="D31" s="1"/>
    </row>
    <row r="32" spans="1:16" x14ac:dyDescent="0.25">
      <c r="A32" s="5"/>
      <c r="B32" s="27"/>
      <c r="C32" s="1"/>
      <c r="D32" s="1"/>
    </row>
    <row r="33" spans="1:16" x14ac:dyDescent="0.25">
      <c r="B33" s="1"/>
      <c r="C33" s="1"/>
      <c r="D33" s="1"/>
    </row>
    <row r="34" spans="1:16" ht="3" customHeight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x14ac:dyDescent="0.25">
      <c r="A35" s="5"/>
      <c r="B35" s="1"/>
      <c r="C35" s="1"/>
      <c r="D35" s="1"/>
    </row>
    <row r="36" spans="1:16" x14ac:dyDescent="0.25">
      <c r="A36" s="5"/>
      <c r="B36" s="1"/>
      <c r="C36" s="1"/>
      <c r="D36" s="1"/>
    </row>
    <row r="37" spans="1:16" x14ac:dyDescent="0.25">
      <c r="A37" s="5"/>
      <c r="B37" s="1"/>
      <c r="C37" s="1"/>
      <c r="D37" s="1"/>
    </row>
    <row r="38" spans="1:16" ht="15.6" x14ac:dyDescent="0.3">
      <c r="A38" s="7"/>
      <c r="B38" s="8"/>
      <c r="C38" s="8"/>
      <c r="D38" s="1"/>
    </row>
    <row r="39" spans="1:16" ht="15.6" x14ac:dyDescent="0.3">
      <c r="A39" s="6"/>
      <c r="B39" s="8"/>
      <c r="C39" s="8"/>
      <c r="D39" s="1"/>
    </row>
    <row r="40" spans="1:16" x14ac:dyDescent="0.25">
      <c r="A40" s="29"/>
      <c r="B40" s="30"/>
      <c r="C40" s="1"/>
      <c r="D40" s="1"/>
    </row>
    <row r="41" spans="1:16" ht="15.6" x14ac:dyDescent="0.3">
      <c r="A41" s="3"/>
      <c r="B41" s="12"/>
      <c r="C41" s="1"/>
      <c r="D41" s="1"/>
    </row>
    <row r="42" spans="1:16" x14ac:dyDescent="0.25">
      <c r="B42" s="1"/>
      <c r="C42" s="1"/>
      <c r="D42" s="1"/>
    </row>
    <row r="43" spans="1:16" x14ac:dyDescent="0.25">
      <c r="B43" s="1"/>
      <c r="C43" s="1"/>
      <c r="D43" s="1"/>
    </row>
    <row r="44" spans="1:16" x14ac:dyDescent="0.25">
      <c r="B44" s="1"/>
      <c r="C44" s="1"/>
      <c r="D44" s="1"/>
    </row>
    <row r="45" spans="1:16" x14ac:dyDescent="0.25">
      <c r="A45" s="5"/>
      <c r="B45" s="1"/>
      <c r="C45" s="1"/>
      <c r="D45" s="1"/>
    </row>
    <row r="46" spans="1:16" x14ac:dyDescent="0.25">
      <c r="B46" s="1"/>
      <c r="C46" s="1"/>
      <c r="D46" s="1"/>
    </row>
    <row r="47" spans="1:16" x14ac:dyDescent="0.25">
      <c r="A47" s="29"/>
      <c r="B47" s="29"/>
      <c r="C47" s="1"/>
      <c r="D47" s="1"/>
    </row>
    <row r="48" spans="1:16" ht="15.6" x14ac:dyDescent="0.3">
      <c r="A48" s="7"/>
      <c r="B48" s="8"/>
      <c r="C48" s="1"/>
      <c r="D48" s="1"/>
    </row>
    <row r="49" spans="1:4" ht="15.6" x14ac:dyDescent="0.3">
      <c r="A49" s="6"/>
      <c r="B49" s="8"/>
      <c r="C49" s="1"/>
      <c r="D49" s="1"/>
    </row>
    <row r="50" spans="1:4" x14ac:dyDescent="0.25">
      <c r="A50" s="29"/>
      <c r="B50" s="30"/>
      <c r="C50" s="1"/>
      <c r="D50" s="1"/>
    </row>
    <row r="51" spans="1:4" ht="15.6" x14ac:dyDescent="0.3">
      <c r="A51" s="3"/>
      <c r="B51" s="12"/>
      <c r="C51" s="1"/>
      <c r="D51" s="1"/>
    </row>
    <row r="52" spans="1:4" x14ac:dyDescent="0.25">
      <c r="B52" s="1"/>
      <c r="C52" s="1"/>
      <c r="D52" s="1"/>
    </row>
    <row r="53" spans="1:4" x14ac:dyDescent="0.25">
      <c r="B53" s="1"/>
      <c r="C53" s="1"/>
      <c r="D53" s="1"/>
    </row>
    <row r="54" spans="1:4" x14ac:dyDescent="0.25">
      <c r="B54" s="1"/>
      <c r="C54" s="1"/>
      <c r="D54" s="1"/>
    </row>
    <row r="55" spans="1:4" x14ac:dyDescent="0.25">
      <c r="A55" s="5"/>
      <c r="B55" s="1"/>
      <c r="C55" s="1"/>
      <c r="D55" s="1"/>
    </row>
    <row r="56" spans="1:4" x14ac:dyDescent="0.25">
      <c r="B56" s="1"/>
      <c r="C56" s="1"/>
      <c r="D56" s="1"/>
    </row>
    <row r="57" spans="1:4" x14ac:dyDescent="0.25">
      <c r="B57" s="1"/>
      <c r="C57" s="1"/>
      <c r="D57" s="1"/>
    </row>
    <row r="58" spans="1:4" x14ac:dyDescent="0.25">
      <c r="B58" s="1"/>
      <c r="C58" s="1"/>
      <c r="D58" s="1"/>
    </row>
    <row r="59" spans="1:4" x14ac:dyDescent="0.25">
      <c r="B59" s="1"/>
      <c r="C59" s="1"/>
      <c r="D59" s="1"/>
    </row>
    <row r="60" spans="1:4" x14ac:dyDescent="0.25">
      <c r="B60" s="1"/>
      <c r="C60" s="1"/>
      <c r="D60" s="1"/>
    </row>
    <row r="61" spans="1:4" x14ac:dyDescent="0.25">
      <c r="B61" s="1"/>
      <c r="C61" s="1"/>
      <c r="D61" s="1"/>
    </row>
    <row r="62" spans="1:4" x14ac:dyDescent="0.25">
      <c r="B62" s="1"/>
      <c r="C62" s="1"/>
      <c r="D62" s="1"/>
    </row>
    <row r="63" spans="1:4" x14ac:dyDescent="0.25">
      <c r="B63" s="1"/>
      <c r="C63" s="1"/>
      <c r="D63" s="1"/>
    </row>
    <row r="64" spans="1:4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  <row r="69" spans="2:4" x14ac:dyDescent="0.25">
      <c r="B69" s="1"/>
      <c r="C69" s="1"/>
      <c r="D69" s="1"/>
    </row>
    <row r="70" spans="2:4" x14ac:dyDescent="0.25">
      <c r="B70" s="1"/>
      <c r="C70" s="1"/>
      <c r="D70" s="1"/>
    </row>
    <row r="71" spans="2:4" x14ac:dyDescent="0.25">
      <c r="B71" s="1"/>
      <c r="C71" s="1"/>
      <c r="D71" s="1"/>
    </row>
    <row r="72" spans="2:4" x14ac:dyDescent="0.25">
      <c r="B72" s="1"/>
      <c r="C72" s="1"/>
      <c r="D72" s="1"/>
    </row>
    <row r="73" spans="2:4" x14ac:dyDescent="0.25">
      <c r="B73" s="1"/>
      <c r="C73" s="1"/>
      <c r="D73" s="1"/>
    </row>
    <row r="74" spans="2:4" x14ac:dyDescent="0.25">
      <c r="B74" s="1"/>
      <c r="C74" s="1"/>
      <c r="D74" s="1"/>
    </row>
    <row r="75" spans="2:4" x14ac:dyDescent="0.25">
      <c r="B75" s="1"/>
      <c r="C75" s="1"/>
      <c r="D75" s="1"/>
    </row>
    <row r="76" spans="2:4" x14ac:dyDescent="0.25">
      <c r="B76" s="1"/>
      <c r="C76" s="1"/>
      <c r="D76" s="1"/>
    </row>
    <row r="77" spans="2:4" x14ac:dyDescent="0.25">
      <c r="B77" s="1"/>
      <c r="C77" s="1"/>
      <c r="D77" s="1"/>
    </row>
    <row r="78" spans="2:4" x14ac:dyDescent="0.25">
      <c r="B78" s="1"/>
      <c r="C78" s="1"/>
      <c r="D78" s="1"/>
    </row>
    <row r="79" spans="2:4" x14ac:dyDescent="0.25">
      <c r="B79" s="1"/>
      <c r="C79" s="1"/>
      <c r="D79" s="1"/>
    </row>
    <row r="80" spans="2:4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  <row r="85" spans="2:4" x14ac:dyDescent="0.25">
      <c r="B85" s="1"/>
      <c r="C85" s="1"/>
      <c r="D85" s="1"/>
    </row>
    <row r="86" spans="2:4" x14ac:dyDescent="0.25">
      <c r="B86" s="1"/>
      <c r="C86" s="1"/>
      <c r="D86" s="1"/>
    </row>
    <row r="87" spans="2:4" x14ac:dyDescent="0.25">
      <c r="B87" s="1"/>
      <c r="C87" s="1"/>
      <c r="D87" s="1"/>
    </row>
    <row r="88" spans="2:4" x14ac:dyDescent="0.25">
      <c r="B88" s="1"/>
      <c r="C88" s="1"/>
      <c r="D88" s="1"/>
    </row>
    <row r="89" spans="2:4" x14ac:dyDescent="0.25">
      <c r="B89" s="1"/>
      <c r="C89" s="1"/>
      <c r="D89" s="1"/>
    </row>
    <row r="90" spans="2:4" x14ac:dyDescent="0.25">
      <c r="B90" s="1"/>
      <c r="C90" s="1"/>
      <c r="D90" s="1"/>
    </row>
    <row r="91" spans="2:4" x14ac:dyDescent="0.25">
      <c r="B91" s="1"/>
      <c r="C91" s="1"/>
      <c r="D91" s="1"/>
    </row>
    <row r="92" spans="2:4" x14ac:dyDescent="0.25">
      <c r="B92" s="1"/>
      <c r="C92" s="1"/>
      <c r="D92" s="1"/>
    </row>
    <row r="93" spans="2:4" x14ac:dyDescent="0.25">
      <c r="B93" s="1"/>
      <c r="C93" s="1"/>
      <c r="D93" s="1"/>
    </row>
    <row r="94" spans="2:4" x14ac:dyDescent="0.25">
      <c r="B94" s="1"/>
      <c r="C94" s="1"/>
      <c r="D94" s="1"/>
    </row>
    <row r="95" spans="2:4" x14ac:dyDescent="0.25">
      <c r="B95" s="1"/>
      <c r="C95" s="1"/>
      <c r="D95" s="1"/>
    </row>
    <row r="96" spans="2:4" x14ac:dyDescent="0.25">
      <c r="B96" s="1"/>
      <c r="C96" s="1"/>
      <c r="D96" s="1"/>
    </row>
    <row r="97" spans="2:4" x14ac:dyDescent="0.25">
      <c r="B97" s="1"/>
      <c r="C97" s="1"/>
      <c r="D97" s="1"/>
    </row>
    <row r="98" spans="2:4" x14ac:dyDescent="0.25">
      <c r="B98" s="1"/>
      <c r="C98" s="1"/>
      <c r="D98" s="1"/>
    </row>
    <row r="99" spans="2:4" x14ac:dyDescent="0.25">
      <c r="B99" s="1"/>
      <c r="C99" s="1"/>
      <c r="D99" s="1"/>
    </row>
    <row r="100" spans="2:4" x14ac:dyDescent="0.25">
      <c r="B100" s="1"/>
      <c r="C100" s="1"/>
      <c r="D100" s="1"/>
    </row>
    <row r="101" spans="2:4" x14ac:dyDescent="0.25">
      <c r="B101" s="1"/>
      <c r="C101" s="1"/>
      <c r="D101" s="1"/>
    </row>
    <row r="102" spans="2:4" x14ac:dyDescent="0.25">
      <c r="B102" s="1"/>
      <c r="C102" s="1"/>
      <c r="D102" s="1"/>
    </row>
    <row r="103" spans="2:4" x14ac:dyDescent="0.25">
      <c r="B103" s="1"/>
      <c r="C103" s="1"/>
      <c r="D103" s="1"/>
    </row>
    <row r="104" spans="2:4" x14ac:dyDescent="0.25">
      <c r="B104" s="1"/>
      <c r="C104" s="1"/>
      <c r="D104" s="1"/>
    </row>
    <row r="105" spans="2:4" x14ac:dyDescent="0.25">
      <c r="B105" s="1"/>
      <c r="C105" s="1"/>
      <c r="D105" s="1"/>
    </row>
    <row r="106" spans="2:4" x14ac:dyDescent="0.25">
      <c r="B106" s="1"/>
      <c r="C106" s="1"/>
      <c r="D106" s="1"/>
    </row>
    <row r="107" spans="2:4" x14ac:dyDescent="0.25">
      <c r="B107" s="1"/>
      <c r="C107" s="1"/>
      <c r="D107" s="1"/>
    </row>
    <row r="108" spans="2:4" x14ac:dyDescent="0.25">
      <c r="B108" s="1"/>
      <c r="C108" s="1"/>
      <c r="D108" s="1"/>
    </row>
    <row r="109" spans="2:4" x14ac:dyDescent="0.25">
      <c r="B109" s="1"/>
      <c r="C109" s="1"/>
      <c r="D109" s="1"/>
    </row>
    <row r="110" spans="2:4" x14ac:dyDescent="0.25">
      <c r="B110" s="1"/>
      <c r="C110" s="1"/>
      <c r="D110" s="1"/>
    </row>
    <row r="111" spans="2:4" x14ac:dyDescent="0.25">
      <c r="B111" s="1"/>
      <c r="C111" s="1"/>
      <c r="D111" s="1"/>
    </row>
    <row r="112" spans="2:4" x14ac:dyDescent="0.25">
      <c r="B112" s="1"/>
      <c r="C112" s="1"/>
      <c r="D112" s="1"/>
    </row>
    <row r="113" spans="2:4" x14ac:dyDescent="0.25">
      <c r="B113" s="1"/>
      <c r="C113" s="1"/>
      <c r="D113" s="1"/>
    </row>
    <row r="114" spans="2:4" x14ac:dyDescent="0.25">
      <c r="B114" s="1"/>
      <c r="C114" s="1"/>
      <c r="D114" s="1"/>
    </row>
    <row r="115" spans="2:4" x14ac:dyDescent="0.25">
      <c r="B115" s="1"/>
      <c r="C115" s="1"/>
      <c r="D115" s="1"/>
    </row>
    <row r="116" spans="2:4" x14ac:dyDescent="0.25">
      <c r="B116" s="1"/>
      <c r="C116" s="1"/>
      <c r="D116" s="1"/>
    </row>
    <row r="117" spans="2:4" x14ac:dyDescent="0.25">
      <c r="B117" s="1"/>
      <c r="C117" s="1"/>
      <c r="D117" s="1"/>
    </row>
    <row r="118" spans="2:4" x14ac:dyDescent="0.25">
      <c r="B118" s="1"/>
      <c r="C118" s="1"/>
      <c r="D118" s="1"/>
    </row>
    <row r="119" spans="2:4" x14ac:dyDescent="0.25">
      <c r="B119" s="1"/>
      <c r="C119" s="1"/>
      <c r="D119" s="1"/>
    </row>
    <row r="120" spans="2:4" x14ac:dyDescent="0.25">
      <c r="B120" s="1"/>
      <c r="C120" s="1"/>
      <c r="D120" s="1"/>
    </row>
    <row r="121" spans="2:4" x14ac:dyDescent="0.25">
      <c r="B121" s="1"/>
      <c r="C121" s="1"/>
      <c r="D121" s="1"/>
    </row>
    <row r="122" spans="2:4" x14ac:dyDescent="0.25">
      <c r="B122" s="1"/>
      <c r="C122" s="1"/>
      <c r="D122" s="1"/>
    </row>
    <row r="123" spans="2:4" x14ac:dyDescent="0.25">
      <c r="B123" s="1"/>
      <c r="C123" s="1"/>
      <c r="D123" s="1"/>
    </row>
    <row r="124" spans="2:4" x14ac:dyDescent="0.25">
      <c r="B124" s="1"/>
      <c r="C124" s="1"/>
      <c r="D124" s="1"/>
    </row>
    <row r="125" spans="2:4" x14ac:dyDescent="0.25">
      <c r="B125" s="1"/>
      <c r="C125" s="1"/>
      <c r="D125" s="1"/>
    </row>
    <row r="126" spans="2:4" x14ac:dyDescent="0.25">
      <c r="B126" s="1"/>
      <c r="C126" s="1"/>
      <c r="D126" s="1"/>
    </row>
    <row r="127" spans="2:4" x14ac:dyDescent="0.25">
      <c r="B127" s="1"/>
      <c r="C127" s="1"/>
      <c r="D127" s="1"/>
    </row>
    <row r="128" spans="2:4" x14ac:dyDescent="0.25">
      <c r="B128" s="1"/>
      <c r="C128" s="1"/>
      <c r="D128" s="1"/>
    </row>
    <row r="129" spans="2:4" x14ac:dyDescent="0.25">
      <c r="B129" s="1"/>
      <c r="C129" s="1"/>
      <c r="D129" s="1"/>
    </row>
    <row r="130" spans="2:4" x14ac:dyDescent="0.25">
      <c r="B130" s="1"/>
      <c r="C130" s="1"/>
      <c r="D130" s="1"/>
    </row>
    <row r="131" spans="2:4" x14ac:dyDescent="0.25">
      <c r="B131" s="1"/>
      <c r="C131" s="1"/>
      <c r="D131" s="1"/>
    </row>
    <row r="132" spans="2:4" x14ac:dyDescent="0.25">
      <c r="B132" s="1"/>
      <c r="C132" s="1"/>
      <c r="D132" s="1"/>
    </row>
    <row r="133" spans="2:4" x14ac:dyDescent="0.25">
      <c r="B133" s="1"/>
      <c r="C133" s="1"/>
      <c r="D133" s="1"/>
    </row>
    <row r="134" spans="2:4" x14ac:dyDescent="0.25">
      <c r="B134" s="1"/>
      <c r="C134" s="1"/>
      <c r="D134" s="1"/>
    </row>
    <row r="135" spans="2:4" x14ac:dyDescent="0.25">
      <c r="B135" s="1"/>
      <c r="C135" s="1"/>
      <c r="D135" s="1"/>
    </row>
    <row r="136" spans="2:4" x14ac:dyDescent="0.25">
      <c r="B136" s="1"/>
      <c r="C136" s="1"/>
      <c r="D136" s="1"/>
    </row>
    <row r="137" spans="2:4" x14ac:dyDescent="0.25">
      <c r="B137" s="1"/>
      <c r="C137" s="1"/>
      <c r="D137" s="1"/>
    </row>
    <row r="138" spans="2:4" x14ac:dyDescent="0.25">
      <c r="B138" s="1"/>
      <c r="C138" s="1"/>
      <c r="D138" s="1"/>
    </row>
    <row r="139" spans="2:4" x14ac:dyDescent="0.25">
      <c r="B139" s="1"/>
      <c r="C139" s="1"/>
      <c r="D139" s="1"/>
    </row>
    <row r="140" spans="2:4" x14ac:dyDescent="0.25">
      <c r="B140" s="1"/>
      <c r="C140" s="1"/>
      <c r="D140" s="1"/>
    </row>
    <row r="141" spans="2:4" x14ac:dyDescent="0.25">
      <c r="B141" s="1"/>
      <c r="C141" s="1"/>
      <c r="D141" s="1"/>
    </row>
    <row r="142" spans="2:4" x14ac:dyDescent="0.25">
      <c r="B142" s="1"/>
      <c r="C142" s="1"/>
      <c r="D142" s="1"/>
    </row>
    <row r="143" spans="2:4" x14ac:dyDescent="0.25">
      <c r="B143" s="1"/>
      <c r="C143" s="1"/>
      <c r="D143" s="1"/>
    </row>
  </sheetData>
  <sheetProtection selectLockedCells="1"/>
  <protectedRanges>
    <protectedRange sqref="B41 B51" name="Range2"/>
    <protectedRange sqref="B19 B11 B29" name="Range1"/>
  </protectedRanges>
  <mergeCells count="5">
    <mergeCell ref="A18:B18"/>
    <mergeCell ref="A50:B50"/>
    <mergeCell ref="A40:B40"/>
    <mergeCell ref="A47:B47"/>
    <mergeCell ref="A28:B28"/>
  </mergeCells>
  <phoneticPr fontId="1" type="noConversion"/>
  <pageMargins left="0.75" right="0.75" top="1" bottom="1" header="0.5" footer="0.5"/>
  <pageSetup scale="73" orientation="landscape" r:id="rId1"/>
  <headerFooter alignWithMargins="0"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workbookViewId="0">
      <selection activeCell="E7" sqref="E7"/>
    </sheetView>
  </sheetViews>
  <sheetFormatPr defaultRowHeight="13.2" x14ac:dyDescent="0.25"/>
  <cols>
    <col min="1" max="1" width="30" customWidth="1"/>
    <col min="2" max="2" width="17.44140625" customWidth="1"/>
  </cols>
  <sheetData>
    <row r="1" spans="1:4" ht="28.2" x14ac:dyDescent="0.5">
      <c r="A1" s="14" t="s">
        <v>20</v>
      </c>
    </row>
    <row r="2" spans="1:4" ht="17.399999999999999" x14ac:dyDescent="0.3">
      <c r="A2" s="2"/>
    </row>
    <row r="3" spans="1:4" ht="17.399999999999999" x14ac:dyDescent="0.3">
      <c r="A3" s="31"/>
      <c r="B3" s="29"/>
    </row>
    <row r="4" spans="1:4" x14ac:dyDescent="0.25">
      <c r="A4" s="29"/>
      <c r="B4" s="30"/>
    </row>
    <row r="5" spans="1:4" ht="15.6" x14ac:dyDescent="0.3">
      <c r="A5" s="3" t="s">
        <v>0</v>
      </c>
      <c r="B5" s="4">
        <v>0</v>
      </c>
    </row>
    <row r="6" spans="1:4" x14ac:dyDescent="0.25">
      <c r="A6" s="20" t="s">
        <v>8</v>
      </c>
      <c r="B6" s="21">
        <f>B5*7.65%</f>
        <v>0</v>
      </c>
      <c r="D6" s="10"/>
    </row>
    <row r="7" spans="1:4" x14ac:dyDescent="0.25">
      <c r="A7" s="16" t="s">
        <v>13</v>
      </c>
      <c r="B7" s="21">
        <v>1200</v>
      </c>
      <c r="D7" s="10"/>
    </row>
    <row r="8" spans="1:4" x14ac:dyDescent="0.25">
      <c r="A8" s="16" t="s">
        <v>4</v>
      </c>
      <c r="B8" s="21">
        <f>((((ROUNDUP(B5,-3))/1000)*0.22)+0.89)*12</f>
        <v>10.68</v>
      </c>
    </row>
    <row r="9" spans="1:4" x14ac:dyDescent="0.25">
      <c r="A9" s="16" t="s">
        <v>5</v>
      </c>
      <c r="B9" s="21">
        <f>(41.72*5)+(47.48*7)</f>
        <v>540.95999999999992</v>
      </c>
    </row>
    <row r="10" spans="1:4" x14ac:dyDescent="0.25">
      <c r="A10" s="16" t="s">
        <v>6</v>
      </c>
      <c r="B10" s="21">
        <f>(615.9*5)+(640.28*7)</f>
        <v>7561.46</v>
      </c>
    </row>
    <row r="11" spans="1:4" x14ac:dyDescent="0.25">
      <c r="A11" s="20" t="s">
        <v>1</v>
      </c>
      <c r="B11" s="21">
        <f>(B5+B8+B9)*0.075269</f>
        <v>41.521391159999993</v>
      </c>
    </row>
    <row r="12" spans="1:4" x14ac:dyDescent="0.25">
      <c r="A12" s="20" t="s">
        <v>2</v>
      </c>
      <c r="B12" s="17">
        <f>(B5+B8+B9+B11)*9.5%</f>
        <v>56.35033216019999</v>
      </c>
    </row>
    <row r="13" spans="1:4" x14ac:dyDescent="0.25">
      <c r="A13" s="18" t="s">
        <v>3</v>
      </c>
      <c r="B13" s="19">
        <f>SUM(B5:B12)</f>
        <v>9410.9717233202009</v>
      </c>
    </row>
    <row r="17" spans="1:1" x14ac:dyDescent="0.25">
      <c r="A17" s="13" t="s">
        <v>22</v>
      </c>
    </row>
    <row r="18" spans="1:1" x14ac:dyDescent="0.25">
      <c r="A18" s="13" t="s">
        <v>21</v>
      </c>
    </row>
    <row r="19" spans="1:1" x14ac:dyDescent="0.25">
      <c r="A19" t="s">
        <v>7</v>
      </c>
    </row>
    <row r="20" spans="1:1" x14ac:dyDescent="0.25">
      <c r="A20" s="9"/>
    </row>
    <row r="21" spans="1:1" x14ac:dyDescent="0.25">
      <c r="A21" s="9" t="s">
        <v>11</v>
      </c>
    </row>
    <row r="22" spans="1:1" x14ac:dyDescent="0.25">
      <c r="A22" s="9" t="s">
        <v>10</v>
      </c>
    </row>
    <row r="23" spans="1:1" x14ac:dyDescent="0.25">
      <c r="A23" s="9"/>
    </row>
    <row r="24" spans="1:1" x14ac:dyDescent="0.25">
      <c r="A24" s="9"/>
    </row>
    <row r="25" spans="1:1" x14ac:dyDescent="0.25">
      <c r="A25" s="13"/>
    </row>
    <row r="26" spans="1:1" x14ac:dyDescent="0.25">
      <c r="A26" s="9"/>
    </row>
  </sheetData>
  <protectedRanges>
    <protectedRange sqref="B5" name="Range1"/>
  </protectedRanges>
  <mergeCells count="2">
    <mergeCell ref="A4:B4"/>
    <mergeCell ref="A3:B3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D19" sqref="D19"/>
    </sheetView>
  </sheetViews>
  <sheetFormatPr defaultRowHeight="13.2" x14ac:dyDescent="0.25"/>
  <cols>
    <col min="1" max="1" width="42.44140625" customWidth="1"/>
    <col min="2" max="2" width="20.5546875" customWidth="1"/>
  </cols>
  <sheetData>
    <row r="1" spans="1:2" ht="28.2" x14ac:dyDescent="0.5">
      <c r="A1" s="14" t="s">
        <v>23</v>
      </c>
    </row>
    <row r="2" spans="1:2" ht="17.399999999999999" x14ac:dyDescent="0.3">
      <c r="A2" s="2"/>
    </row>
    <row r="3" spans="1:2" ht="17.399999999999999" x14ac:dyDescent="0.3">
      <c r="A3" s="31" t="s">
        <v>12</v>
      </c>
      <c r="B3" s="29"/>
    </row>
    <row r="4" spans="1:2" x14ac:dyDescent="0.25">
      <c r="A4" s="29"/>
      <c r="B4" s="30"/>
    </row>
    <row r="5" spans="1:2" ht="15.6" x14ac:dyDescent="0.3">
      <c r="A5" s="3" t="s">
        <v>0</v>
      </c>
      <c r="B5" s="4">
        <v>0</v>
      </c>
    </row>
    <row r="6" spans="1:2" x14ac:dyDescent="0.25">
      <c r="A6" s="20" t="s">
        <v>8</v>
      </c>
      <c r="B6" s="21">
        <f>B5*7.65%</f>
        <v>0</v>
      </c>
    </row>
    <row r="7" spans="1:2" x14ac:dyDescent="0.25">
      <c r="A7" s="16" t="s">
        <v>13</v>
      </c>
      <c r="B7" s="21">
        <v>1200</v>
      </c>
    </row>
    <row r="8" spans="1:2" x14ac:dyDescent="0.25">
      <c r="A8" s="16" t="s">
        <v>4</v>
      </c>
      <c r="B8" s="21">
        <f>((((ROUNDUP(B5,-3))/1000)*0.22)+0.89)*12</f>
        <v>10.68</v>
      </c>
    </row>
    <row r="9" spans="1:2" x14ac:dyDescent="0.25">
      <c r="A9" s="16" t="s">
        <v>5</v>
      </c>
      <c r="B9" s="21">
        <f>(41.72*5)+(47.48*7)</f>
        <v>540.95999999999992</v>
      </c>
    </row>
    <row r="10" spans="1:2" x14ac:dyDescent="0.25">
      <c r="A10" s="16" t="s">
        <v>6</v>
      </c>
      <c r="B10" s="21">
        <f>(615.9*5)+(640.28*7)</f>
        <v>7561.46</v>
      </c>
    </row>
    <row r="11" spans="1:2" x14ac:dyDescent="0.25">
      <c r="A11" s="20" t="s">
        <v>1</v>
      </c>
      <c r="B11" s="21">
        <f>(B5+B8+B9)*0.075269</f>
        <v>41.521391159999993</v>
      </c>
    </row>
    <row r="12" spans="1:2" x14ac:dyDescent="0.25">
      <c r="A12" s="28" t="s">
        <v>14</v>
      </c>
      <c r="B12" s="19">
        <f>(B5+B9+B11)*8%</f>
        <v>46.598511292799998</v>
      </c>
    </row>
    <row r="13" spans="1:2" x14ac:dyDescent="0.25">
      <c r="A13" s="20" t="s">
        <v>2</v>
      </c>
      <c r="B13" s="17">
        <f>(B5+B8+B9+B11)*9.5%</f>
        <v>56.35033216019999</v>
      </c>
    </row>
    <row r="14" spans="1:2" x14ac:dyDescent="0.25">
      <c r="A14" s="18" t="s">
        <v>3</v>
      </c>
      <c r="B14" s="19">
        <f>SUM(B5:B13)</f>
        <v>9457.5702346130001</v>
      </c>
    </row>
  </sheetData>
  <protectedRanges>
    <protectedRange sqref="B5" name="Range1_1"/>
  </protectedRanges>
  <mergeCells count="2">
    <mergeCell ref="A3:B3"/>
    <mergeCell ref="A4:B4"/>
  </mergeCells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Part-time Staff</vt:lpstr>
      <vt:lpstr>Full time Staff</vt:lpstr>
      <vt:lpstr>Federal 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nwt</dc:creator>
  <cp:lastModifiedBy>Ashlee Sneary</cp:lastModifiedBy>
  <cp:lastPrinted>2021-07-29T15:08:08Z</cp:lastPrinted>
  <dcterms:created xsi:type="dcterms:W3CDTF">2006-07-25T21:10:50Z</dcterms:created>
  <dcterms:modified xsi:type="dcterms:W3CDTF">2023-01-17T17:23:15Z</dcterms:modified>
</cp:coreProperties>
</file>